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<sst xmlns="http://schemas.openxmlformats.org/spreadsheetml/2006/main" count="45" uniqueCount="38">
  <si>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Bore</t>
  </si>
  <si>
    <t>Stroke</t>
  </si>
  <si>
    <t>Cut Off</t>
  </si>
  <si>
    <t>Swept Volume</t>
  </si>
  <si>
    <t>Specific vol of steam</t>
  </si>
  <si>
    <t>cubic in/rev</t>
  </si>
  <si>
    <t>cubic feet/min</t>
  </si>
  <si>
    <t>Volume of steam used</t>
  </si>
  <si>
    <t>at working pressure</t>
  </si>
  <si>
    <t>Consumption</t>
  </si>
  <si>
    <t>ounces/min</t>
  </si>
  <si>
    <t>Distance</t>
  </si>
  <si>
    <t>in Feet/Revolution</t>
  </si>
  <si>
    <t xml:space="preserve">No. of </t>
  </si>
  <si>
    <t>Cylinders</t>
  </si>
  <si>
    <t xml:space="preserve">Wheel </t>
  </si>
  <si>
    <t>Diameter</t>
  </si>
  <si>
    <t>Speed</t>
  </si>
  <si>
    <t>MPH</t>
  </si>
  <si>
    <t>RPM</t>
  </si>
  <si>
    <t>of wheels</t>
  </si>
  <si>
    <t>Working</t>
  </si>
  <si>
    <t>Pressure</t>
  </si>
  <si>
    <t xml:space="preserve">       Injector sizing data</t>
  </si>
  <si>
    <t>(see table below)</t>
  </si>
  <si>
    <t>Water in lb/min</t>
  </si>
  <si>
    <t>NOTES</t>
  </si>
  <si>
    <t>Enter required data in blue fields, red fields are automatically calculated</t>
  </si>
  <si>
    <t>Cylinder</t>
  </si>
  <si>
    <t>Values for specific volume of steam:</t>
  </si>
  <si>
    <t>Specific</t>
  </si>
  <si>
    <t>Volume</t>
  </si>
  <si>
    <t>First two lines are fixed examples, data in the next three can be changed</t>
  </si>
  <si>
    <t>Spreadsheet designed by J Baguley 2007</t>
  </si>
  <si>
    <t>cubic feet/lb</t>
  </si>
  <si>
    <t>psi</t>
  </si>
  <si>
    <t>Cu in/min</t>
  </si>
  <si>
    <t>Cu in/rev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</si>
</sst>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L1">
      <selection activeCell="P25" sqref="P25"/>
    </sheetView>
  </sheetViews>
  <sheetFormatPr defaultColWidth="9.140625" defaultRowHeight="12.75"/>
  <cols>
    <col min="1" max="1" width="11.7109375" style="1" customWidth="1"/>
    <col min="2" max="2" width="6.8515625" style="2" customWidth="1"/>
    <col min="3" max="3" width="7.28125" style="2" customWidth="1"/>
    <col min="4" max="4" width="14.57421875" style="2" customWidth="1"/>
    <col min="5" max="5" width="14.421875" style="2" customWidth="1"/>
    <col min="6" max="6" width="9.8515625" style="2" customWidth="1"/>
    <col min="7" max="7" width="15.57421875" style="2" customWidth="1"/>
    <col min="8" max="8" width="11.28125" style="1" customWidth="1"/>
    <col min="9" max="9" width="10.8515625" style="1" customWidth="1"/>
    <col min="10" max="10" width="8.00390625" style="3" customWidth="1"/>
    <col min="11" max="11" width="21.28125" style="4" customWidth="1"/>
    <col min="12" max="12" width="12.140625" style="1" customWidth="1"/>
    <col min="13" max="13" width="20.421875" style="4" customWidth="1"/>
    <col min="14" max="14" width="14.7109375" style="4" customWidth="1"/>
    <col min="15" max="15" width="14.421875" style="4" customWidth="1"/>
    <col min="16" max="16" width="13.7109375" style="0" customWidth="1"/>
    <col min="17" max="17" width="14.8515625" style="0" customWidth="1"/>
  </cols>
  <sheetData>
    <row r="1" spans="2:15" s="6" customFormat="1" ht="12.75">
      <c r="B1" s="7" t="s">
        <v>23</v>
      </c>
      <c r="C1" s="8"/>
      <c r="D1" s="8"/>
      <c r="E1" s="8"/>
      <c r="F1" s="8"/>
      <c r="G1" s="8"/>
      <c r="H1" s="7"/>
      <c r="I1" s="7"/>
      <c r="J1" s="9"/>
      <c r="K1" s="10"/>
      <c r="L1" s="7"/>
      <c r="M1" s="10"/>
      <c r="N1" s="10"/>
      <c r="O1" s="10"/>
    </row>
    <row r="2" spans="1:15" s="6" customFormat="1" ht="12.75">
      <c r="A2" s="7"/>
      <c r="B2" s="8"/>
      <c r="C2" s="8"/>
      <c r="D2" s="8"/>
      <c r="E2" s="8"/>
      <c r="F2" s="8"/>
      <c r="G2" s="8"/>
      <c r="H2" s="7"/>
      <c r="I2" s="7"/>
      <c r="J2" s="9"/>
      <c r="K2" s="10"/>
      <c r="L2" s="7"/>
      <c r="M2" s="10"/>
      <c r="N2" s="10"/>
      <c r="O2" s="10"/>
    </row>
    <row r="3" spans="1:17" s="11" customFormat="1" ht="12.75">
      <c r="A3" s="7" t="s">
        <v>13</v>
      </c>
      <c r="B3" s="23" t="s">
        <v>28</v>
      </c>
      <c r="C3" s="24"/>
      <c r="D3" s="8" t="s">
        <v>3</v>
      </c>
      <c r="E3" s="8" t="s">
        <v>3</v>
      </c>
      <c r="F3" s="8" t="s">
        <v>15</v>
      </c>
      <c r="G3" s="8" t="s">
        <v>11</v>
      </c>
      <c r="H3" s="7" t="s">
        <v>17</v>
      </c>
      <c r="I3" s="7" t="s">
        <v>19</v>
      </c>
      <c r="J3" s="9" t="s">
        <v>2</v>
      </c>
      <c r="K3" s="10" t="s">
        <v>7</v>
      </c>
      <c r="L3" s="7" t="s">
        <v>21</v>
      </c>
      <c r="M3" s="10" t="s">
        <v>4</v>
      </c>
      <c r="N3" s="10" t="s">
        <v>9</v>
      </c>
      <c r="O3" s="10" t="s">
        <v>9</v>
      </c>
      <c r="P3" s="8" t="s">
        <v>9</v>
      </c>
      <c r="Q3" s="8" t="s">
        <v>9</v>
      </c>
    </row>
    <row r="4" spans="1:17" s="5" customFormat="1" ht="12.75">
      <c r="A4" s="7" t="s">
        <v>14</v>
      </c>
      <c r="B4" s="8" t="s">
        <v>0</v>
      </c>
      <c r="C4" s="8" t="s">
        <v>1</v>
      </c>
      <c r="D4" s="2" t="s">
        <v>5</v>
      </c>
      <c r="E4" s="2" t="s">
        <v>6</v>
      </c>
      <c r="F4" s="8" t="s">
        <v>16</v>
      </c>
      <c r="G4" s="2" t="s">
        <v>12</v>
      </c>
      <c r="H4" s="7" t="s">
        <v>18</v>
      </c>
      <c r="I4" s="7" t="s">
        <v>20</v>
      </c>
      <c r="J4" s="3"/>
      <c r="K4" s="4" t="s">
        <v>6</v>
      </c>
      <c r="L4" s="7" t="s">
        <v>22</v>
      </c>
      <c r="M4" s="4" t="s">
        <v>8</v>
      </c>
      <c r="N4" s="4" t="s">
        <v>25</v>
      </c>
      <c r="O4" s="4" t="s">
        <v>10</v>
      </c>
      <c r="P4" s="2" t="s">
        <v>36</v>
      </c>
      <c r="Q4" s="5" t="s">
        <v>37</v>
      </c>
    </row>
    <row r="5" spans="1:16" s="5" customFormat="1" ht="12.75">
      <c r="A5" s="1"/>
      <c r="B5" s="2"/>
      <c r="C5" s="2"/>
      <c r="D5" s="2"/>
      <c r="E5" s="2"/>
      <c r="F5" s="2"/>
      <c r="G5" s="2"/>
      <c r="H5" s="1"/>
      <c r="I5" s="1"/>
      <c r="J5" s="3"/>
      <c r="K5" s="4"/>
      <c r="L5" s="1"/>
      <c r="M5" s="4" t="s">
        <v>24</v>
      </c>
      <c r="N5" s="4"/>
      <c r="O5" s="4"/>
      <c r="P5" s="2"/>
    </row>
    <row r="6" spans="1:16" s="5" customFormat="1" ht="12.75">
      <c r="A6" s="1"/>
      <c r="B6" s="2"/>
      <c r="C6" s="2"/>
      <c r="D6" s="2"/>
      <c r="E6" s="2"/>
      <c r="F6" s="2"/>
      <c r="G6" s="2"/>
      <c r="H6" s="1"/>
      <c r="I6" s="1"/>
      <c r="J6" s="3"/>
      <c r="K6" s="4"/>
      <c r="L6" s="1"/>
      <c r="M6" s="4"/>
      <c r="N6" s="4"/>
      <c r="O6" s="4"/>
      <c r="P6" s="2"/>
    </row>
    <row r="7" spans="1:17" ht="12.75">
      <c r="A7" s="1">
        <v>2</v>
      </c>
      <c r="B7" s="2">
        <v>1.625</v>
      </c>
      <c r="C7" s="2">
        <v>2.25</v>
      </c>
      <c r="D7" s="12">
        <f>SUM(SUMSQ(B7/2))*PI()*C7*2*A7</f>
        <v>18.665478226992484</v>
      </c>
      <c r="E7" s="12">
        <f>SUM(D7*I7)/1728</f>
        <v>4.668247767857143</v>
      </c>
      <c r="F7" s="2">
        <v>7</v>
      </c>
      <c r="G7" s="12">
        <f>SUM(PI())*F7/12</f>
        <v>1.832595714594046</v>
      </c>
      <c r="H7" s="1">
        <v>9</v>
      </c>
      <c r="I7" s="13">
        <f>SUM(H7*5280/60)/G7</f>
        <v>432.17387975582096</v>
      </c>
      <c r="J7" s="3">
        <v>0.35</v>
      </c>
      <c r="K7" s="14">
        <f>SUM(E7*J7)</f>
        <v>1.6338867187500001</v>
      </c>
      <c r="L7" s="1">
        <v>80</v>
      </c>
      <c r="M7" s="4">
        <v>4.67</v>
      </c>
      <c r="N7" s="14">
        <f>SUM(K7/M7)</f>
        <v>0.349868676391863</v>
      </c>
      <c r="O7" s="15">
        <f>SUM(N7*16)</f>
        <v>5.597898822269808</v>
      </c>
      <c r="P7" s="25">
        <f>SUM(O7)/0.576881</f>
        <v>9.703732350813786</v>
      </c>
      <c r="Q7">
        <f>SUM(P7/I7)</f>
        <v>0.02245330596170322</v>
      </c>
    </row>
    <row r="8" spans="1:17" ht="12.75">
      <c r="A8" s="1">
        <v>3</v>
      </c>
      <c r="B8" s="2">
        <v>0.875</v>
      </c>
      <c r="C8" s="2">
        <v>1.125</v>
      </c>
      <c r="D8" s="12">
        <f>SUM(SUMSQ(B8/2))*PI()*C8*2*A8</f>
        <v>4.058913164745406</v>
      </c>
      <c r="E8" s="12">
        <f>SUM(D8*I8)/1728</f>
        <v>1.4576322115384612</v>
      </c>
      <c r="F8" s="2">
        <v>3.25</v>
      </c>
      <c r="G8" s="12">
        <f>SUM(PI())*F8/12</f>
        <v>0.8508480103472357</v>
      </c>
      <c r="H8" s="1">
        <v>6</v>
      </c>
      <c r="I8" s="13">
        <f>SUM(H8*5280/60)/G8</f>
        <v>620.55736580323</v>
      </c>
      <c r="J8" s="3">
        <v>0.35</v>
      </c>
      <c r="K8" s="14">
        <f>SUM(E8*J8)</f>
        <v>0.5101712740384614</v>
      </c>
      <c r="L8" s="1">
        <v>90</v>
      </c>
      <c r="M8" s="4">
        <v>4.25</v>
      </c>
      <c r="N8" s="14">
        <f>SUM(K8/M8)</f>
        <v>0.12004029977375563</v>
      </c>
      <c r="O8" s="15">
        <f>SUM(N8*16)</f>
        <v>1.9206447963800901</v>
      </c>
      <c r="P8" s="25">
        <f>SUM(O8)/0.576881</f>
        <v>3.329360468415653</v>
      </c>
      <c r="Q8">
        <f>SUM(P8/I8)</f>
        <v>0.00536511312553068</v>
      </c>
    </row>
    <row r="9" spans="1:17" ht="12.75">
      <c r="A9" s="16">
        <v>3</v>
      </c>
      <c r="B9" s="17">
        <v>0.875</v>
      </c>
      <c r="C9" s="17">
        <v>1.125</v>
      </c>
      <c r="D9" s="12">
        <f>SUM(SUMSQ(B9/2))*PI()*C9*2*A9</f>
        <v>4.058913164745406</v>
      </c>
      <c r="E9" s="12">
        <f>SUM(D9*I9)/1728</f>
        <v>1.4576322115384612</v>
      </c>
      <c r="F9" s="17">
        <v>3.25</v>
      </c>
      <c r="G9" s="12">
        <f>SUM(PI())*F9/12</f>
        <v>0.8508480103472357</v>
      </c>
      <c r="H9" s="16">
        <v>6</v>
      </c>
      <c r="I9" s="13">
        <f>SUM(H9*5280/60)/G9</f>
        <v>620.55736580323</v>
      </c>
      <c r="J9" s="18">
        <v>0.35</v>
      </c>
      <c r="K9" s="14">
        <f>SUM(E9*J9)</f>
        <v>0.5101712740384614</v>
      </c>
      <c r="L9" s="16">
        <v>90</v>
      </c>
      <c r="M9" s="19">
        <v>4.25</v>
      </c>
      <c r="N9" s="14">
        <f>SUM(K9/M9)</f>
        <v>0.12004029977375563</v>
      </c>
      <c r="O9" s="15">
        <f>SUM(N9*16)</f>
        <v>1.9206447963800901</v>
      </c>
      <c r="P9" s="25">
        <f>SUM(O9)/0.576881</f>
        <v>3.329360468415653</v>
      </c>
      <c r="Q9">
        <f>SUM(P9/I9)</f>
        <v>0.00536511312553068</v>
      </c>
    </row>
    <row r="10" spans="1:17" ht="12.75">
      <c r="A10" s="16">
        <v>3</v>
      </c>
      <c r="B10" s="17">
        <v>0.875</v>
      </c>
      <c r="C10" s="17">
        <v>1.125</v>
      </c>
      <c r="D10" s="12">
        <f>SUM(SUMSQ(B10/2))*PI()*C10*2*A10</f>
        <v>4.058913164745406</v>
      </c>
      <c r="E10" s="12">
        <f>SUM(D10*I10)/1728</f>
        <v>1.4576322115384612</v>
      </c>
      <c r="F10" s="17">
        <v>3.25</v>
      </c>
      <c r="G10" s="12">
        <f>SUM(PI())*F10/12</f>
        <v>0.8508480103472357</v>
      </c>
      <c r="H10" s="16">
        <v>6</v>
      </c>
      <c r="I10" s="13">
        <f>SUM(H10*5280/60)/G10</f>
        <v>620.55736580323</v>
      </c>
      <c r="J10" s="18">
        <v>0.35</v>
      </c>
      <c r="K10" s="14">
        <f>SUM(E10*J10)</f>
        <v>0.5101712740384614</v>
      </c>
      <c r="L10" s="16">
        <v>90</v>
      </c>
      <c r="M10" s="19">
        <v>4.25</v>
      </c>
      <c r="N10" s="14">
        <f>SUM(K10/M10)</f>
        <v>0.12004029977375563</v>
      </c>
      <c r="O10" s="15">
        <f>SUM(N10*16)</f>
        <v>1.9206447963800901</v>
      </c>
      <c r="P10" s="25">
        <f>SUM(O10)/0.576881</f>
        <v>3.329360468415653</v>
      </c>
      <c r="Q10">
        <f>SUM(P10/I10)</f>
        <v>0.00536511312553068</v>
      </c>
    </row>
    <row r="11" spans="1:17" ht="12.75">
      <c r="A11" s="16">
        <v>3</v>
      </c>
      <c r="B11" s="17">
        <v>0.875</v>
      </c>
      <c r="C11" s="17">
        <v>1.125</v>
      </c>
      <c r="D11" s="12">
        <f>SUM(SUMSQ(B11/2))*PI()*C11*2*A11</f>
        <v>4.058913164745406</v>
      </c>
      <c r="E11" s="12">
        <f>SUM(D11*I11)/1728</f>
        <v>1.4576322115384612</v>
      </c>
      <c r="F11" s="17">
        <v>3.25</v>
      </c>
      <c r="G11" s="12">
        <f>SUM(PI())*F11/12</f>
        <v>0.8508480103472357</v>
      </c>
      <c r="H11" s="16">
        <v>6</v>
      </c>
      <c r="I11" s="13">
        <f>SUM(H11*5280/60)/G11</f>
        <v>620.55736580323</v>
      </c>
      <c r="J11" s="18">
        <v>0.35</v>
      </c>
      <c r="K11" s="14">
        <f>SUM(E11*J11)</f>
        <v>0.5101712740384614</v>
      </c>
      <c r="L11" s="16">
        <v>90</v>
      </c>
      <c r="M11" s="19">
        <v>4.25</v>
      </c>
      <c r="N11" s="14">
        <f>SUM(K11/M11)</f>
        <v>0.12004029977375563</v>
      </c>
      <c r="O11" s="15">
        <f>SUM(N11*16)</f>
        <v>1.9206447963800901</v>
      </c>
      <c r="P11" s="25">
        <f>SUM(O11)/0.576881</f>
        <v>3.329360468415653</v>
      </c>
      <c r="Q11">
        <f>SUM(P11/I11)</f>
        <v>0.00536511312553068</v>
      </c>
    </row>
    <row r="14" ht="12.75">
      <c r="A14" s="20" t="s">
        <v>26</v>
      </c>
    </row>
    <row r="15" ht="12.75">
      <c r="A15" s="20"/>
    </row>
    <row r="16" ht="12.75">
      <c r="A16" s="22" t="s">
        <v>32</v>
      </c>
    </row>
    <row r="18" ht="12.75">
      <c r="A18" s="21" t="s">
        <v>27</v>
      </c>
    </row>
    <row r="20" ht="12.75">
      <c r="A20" s="21" t="s">
        <v>29</v>
      </c>
    </row>
    <row r="22" spans="4:5" ht="12.75">
      <c r="D22" s="8" t="s">
        <v>21</v>
      </c>
      <c r="E22" s="8" t="s">
        <v>30</v>
      </c>
    </row>
    <row r="23" spans="4:5" ht="12.75">
      <c r="D23" s="8" t="s">
        <v>22</v>
      </c>
      <c r="E23" s="8" t="s">
        <v>31</v>
      </c>
    </row>
    <row r="24" spans="4:5" ht="12.75">
      <c r="D24" s="2" t="s">
        <v>35</v>
      </c>
      <c r="E24" s="2" t="s">
        <v>34</v>
      </c>
    </row>
    <row r="26" spans="4:5" ht="12.75">
      <c r="D26" s="1">
        <v>10</v>
      </c>
      <c r="E26" s="4">
        <v>16.5</v>
      </c>
    </row>
    <row r="27" spans="4:5" ht="12.75">
      <c r="D27" s="1">
        <v>20</v>
      </c>
      <c r="E27" s="4">
        <v>12</v>
      </c>
    </row>
    <row r="28" spans="4:5" ht="12.75">
      <c r="D28" s="1">
        <v>30</v>
      </c>
      <c r="E28" s="4">
        <v>9.46</v>
      </c>
    </row>
    <row r="29" spans="4:5" ht="12.75">
      <c r="D29" s="1">
        <v>40</v>
      </c>
      <c r="E29" s="4">
        <v>7.83</v>
      </c>
    </row>
    <row r="30" spans="4:5" ht="12.75">
      <c r="D30" s="1">
        <v>50</v>
      </c>
      <c r="E30" s="4">
        <v>6.69</v>
      </c>
    </row>
    <row r="31" spans="4:5" ht="12.75">
      <c r="D31" s="1">
        <v>60</v>
      </c>
      <c r="E31" s="4">
        <v>5.84</v>
      </c>
    </row>
    <row r="32" spans="4:5" ht="12.75">
      <c r="D32" s="1">
        <v>70</v>
      </c>
      <c r="E32" s="4">
        <v>5.19</v>
      </c>
    </row>
    <row r="33" spans="4:5" ht="12.75">
      <c r="D33" s="1">
        <v>80</v>
      </c>
      <c r="E33" s="4">
        <v>4.67</v>
      </c>
    </row>
    <row r="34" spans="4:5" ht="12.75">
      <c r="D34" s="1">
        <v>90</v>
      </c>
      <c r="E34" s="4">
        <v>4.25</v>
      </c>
    </row>
    <row r="35" spans="4:5" ht="12.75">
      <c r="D35" s="1">
        <v>100</v>
      </c>
      <c r="E35" s="4">
        <v>3.89</v>
      </c>
    </row>
    <row r="36" spans="4:5" ht="12.75">
      <c r="D36" s="1">
        <v>110</v>
      </c>
      <c r="E36" s="4">
        <v>3.6</v>
      </c>
    </row>
    <row r="37" spans="4:5" ht="12.75">
      <c r="D37" s="1">
        <v>120</v>
      </c>
      <c r="E37" s="4">
        <v>3.34</v>
      </c>
    </row>
    <row r="39" ht="12.75">
      <c r="A39" s="21" t="s">
        <v>33</v>
      </c>
    </row>
  </sheetData>
  <sheetProtection password="8019" sheet="1" objects="1" scenarios="1"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baggo</dc:creator>
  <cp:keywords/>
  <dc:description/>
  <cp:lastModifiedBy>baggo</cp:lastModifiedBy>
  <dcterms:created xsi:type="dcterms:W3CDTF">2007-04-22T21:16:04Z</dcterms:created>
  <dcterms:modified xsi:type="dcterms:W3CDTF">2009-05-29T18:57:48Z</dcterms:modified>
  <cp:category/>
  <cp:version/>
  <cp:contentType/>
  <cp:contentStatus/>
</cp:coreProperties>
</file>